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<sst xmlns="http://schemas.openxmlformats.org/spreadsheetml/2006/main" count="173" uniqueCount="163">
  <si>
    <t>000 1 01 00000 00 0000 000</t>
  </si>
  <si>
    <t>НАЛОГИ НА ПРИБЫЛЬ, ДОХОДЫ</t>
  </si>
  <si>
    <t>Налоги на прибыль</t>
  </si>
  <si>
    <t>Налог на доходы физических лиц</t>
  </si>
  <si>
    <t>182 1 01 02010 01 0000 110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</si>
  <si>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</si>
  <si>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182 1 01 02010 01 1000 110</t>
  </si>
  <si>
    <t>182 1 01 02010 01 2000 110</t>
  </si>
  <si>
    <t>182 1 01 02010 01 3000 110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</si>
  <si>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</si>
  <si>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</si>
  <si>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182 1 01 02020 01 2000 110</t>
  </si>
  <si>
    <t>182 1 01 02020 01 3000 110</t>
  </si>
  <si>
    <t>182 1 01 02020 01 4000 110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</si>
  <si>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</si>
  <si>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</si>
  <si>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182 1 01 02030 01 1000 110</t>
  </si>
  <si>
    <t>182 1 01 02030 01 2000 110</t>
  </si>
  <si>
    <t>182 1 01 02030 01 3000 110</t>
  </si>
  <si>
    <t>182 1 01 02030 01 4000 110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</si>
  <si>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</si>
  <si>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</si>
  <si>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</si>
  <si>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</si>
  <si>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182 1 06 06013 10 2000 110</t>
  </si>
  <si>
    <t>182 1 06 06013 10 3000 110</t>
  </si>
  <si>
    <t>182 1 06 06013 10 4000 110</t>
  </si>
  <si>
    <t>182 1 06 06023 10 2000 110</t>
  </si>
  <si>
    <t>182 1 06 06023 10 3000 110</t>
  </si>
  <si>
    <t>182 1 09 00000 00 0000 000</t>
  </si>
  <si>
    <t>Задолженность по отмененным налогам и сборам и иным обязательным платежам</t>
  </si>
  <si>
    <t>182 1 09 04053 10 0000 110</t>
  </si>
  <si>
    <t>Земельный налог (по обязательствам, возникшим  до 1 января 2006 года), мобилизуемый на территорях поселений</t>
  </si>
  <si>
    <t>182 1 09 04053 10 1000 110</t>
  </si>
  <si>
    <t>182 1 09 04053 10 2000 110</t>
  </si>
  <si>
    <t>000 1 11 00000 00 0000 100</t>
  </si>
  <si>
    <t xml:space="preserve">Доходы от использования имущества, находящегося в государственной и муниципальной собственности </t>
  </si>
  <si>
    <t>Доходы , получаемые в виде арендной либо иной платы за передачу в возмездное пользование государственного и муниципального имущества  (за искл.имущ.автономных учреждений, а также имущ.гос.и мун.унитарных предприятий, в том числе казенных)</t>
  </si>
  <si>
    <t>901 1 11 05013 10 0000 120</t>
  </si>
  <si>
    <t>000 1 11 05020 00 0000 120</t>
  </si>
  <si>
    <t xml:space="preserve">Доходы , получаемые в виде арендной платы 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</t>
  </si>
  <si>
    <t>000 1 11 05025 10 0000 120</t>
  </si>
  <si>
    <t>Доходы , получаемые в виде арендной платы , а также средства от продажи права на заключение договоров аренды за земли, находящиеся в собственности поселений</t>
  </si>
  <si>
    <t>000 1 11 05030 00 0000 120</t>
  </si>
  <si>
    <t>Доходы от сдачи в аренду имущества , находящегося  в оперативном  управлении органов государственной власти, органов местного самоуправления , государственных внебюджетных фондови созданных ими учреждений</t>
  </si>
  <si>
    <t>000 1 11 05035 10 0000 120</t>
  </si>
  <si>
    <t>Доходы от сдачи в аренду имущества , находящегося  в оперативном  управлении органов управления поселений  и созданных ими учреждений (за исключением имущества муниципальных автономных учреждений)</t>
  </si>
  <si>
    <t>000 1 13 00000 00 0000 100</t>
  </si>
  <si>
    <t xml:space="preserve">Доходы от оказания платных услуг и компенсации затрат государства </t>
  </si>
  <si>
    <t>000 1 13 01995 00 0000 130</t>
  </si>
  <si>
    <t xml:space="preserve">Прочие доходы от оказания платных услуг и компенсации затрат государства </t>
  </si>
  <si>
    <t>000 1 13 01995 10 0000 130</t>
  </si>
  <si>
    <t xml:space="preserve">Прочие доходы от оказания платных услуг получателям средств бюджета поселения и компенсации затрат государства </t>
  </si>
  <si>
    <t>000 1 14 00000 00 0000 400</t>
  </si>
  <si>
    <t>Доходы от продажи материальных и нематериальных активов</t>
  </si>
  <si>
    <t>000 1 14 02052 00 0000 410</t>
  </si>
  <si>
    <t>Доходы от реализации имущества, находящихся в введении органов местного самоуправления (в части реализации основных средств по указанному имуществу)</t>
  </si>
  <si>
    <t>000 1 14 02052 10 0000 410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</si>
  <si>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</si>
  <si>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</si>
  <si>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000 1 17 00000 00 0000 180</t>
  </si>
  <si>
    <t>Прочие неналоговые доходы</t>
  </si>
  <si>
    <t>100 1 17 01000 00 0000 180</t>
  </si>
  <si>
    <t>Невыясненные поступления, зачисляемые в местный бюджет</t>
  </si>
  <si>
    <t>000 1 17 01050 10 0000 180</t>
  </si>
  <si>
    <t>Невыясненные поступления, зачисляемые в бюджеты поселений</t>
  </si>
  <si>
    <t>000 1 17 05000 00 0000 180</t>
  </si>
  <si>
    <t>000 1 17 05050 10 0000 180</t>
  </si>
  <si>
    <t xml:space="preserve">Прочие неналоговые доходы бюджетов поселений </t>
  </si>
  <si>
    <t>ИТОГО  СОБСТВЕННЫХ ДОХОДОВ :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</si>
  <si>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</si>
  <si>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</si>
  <si>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</si>
  <si>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</si>
  <si>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</si>
  <si>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Дотации от других бюджетов  бюджетной  системы РФ</t>
  </si>
  <si>
    <t xml:space="preserve">Дотации бюджетам поселений на выравнивание уровня бюджетной обеспеченности  всего </t>
  </si>
  <si>
    <t>в том числе:</t>
  </si>
  <si>
    <t xml:space="preserve">Дотации бюджетам поселений на выравнивание уровня бюджетной обеспеченности  из районного бюджета </t>
  </si>
  <si>
    <t>000 2 02 01003 00 0000 151</t>
  </si>
  <si>
    <t xml:space="preserve">Дотации бюджетам поселений на поддержку мер по обеспечению сбалансированности бюджетов </t>
  </si>
  <si>
    <t>000 2 02 01003 10 0000 151</t>
  </si>
  <si>
    <t>000 2 02 02000 00 0000 151</t>
  </si>
  <si>
    <t>Субсидии  бюджетам субъектов Российской Федерации и муниципальных образований (межбюджетные субсидии)</t>
  </si>
  <si>
    <t>000 2 02 02999 10 0000 151</t>
  </si>
  <si>
    <t xml:space="preserve">Прочие субсидии   всего </t>
  </si>
  <si>
    <t xml:space="preserve">Прочие субсидии, зачисляемые в бюджеты муниципальных районов на зарплату </t>
  </si>
  <si>
    <t>000 2 02 03000 00 0000 151</t>
  </si>
  <si>
    <t xml:space="preserve">Субвенции от других бюджетов бюджетной системы РФ </t>
  </si>
  <si>
    <t>000 2 02 03015 00 0000 151</t>
  </si>
  <si>
    <t xml:space="preserve">Субвенции бюджетам на осуществление полномочий по первичному воинскому учету на территориях, где отсутствуют  военные комиссариаты </t>
  </si>
  <si>
    <t>000 2 02 03015 10 0000 151</t>
  </si>
  <si>
    <t xml:space="preserve">Субвенции бюджетам поселений  на осуществление полномочий по первичному воинскому учету на территориях, где отсутствуют  военные комиссариаты </t>
  </si>
  <si>
    <t>000 2 02 03024 00 0000 151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</si>
  <si>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</si>
  <si>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000 2 02 03024 10 0000 151</t>
  </si>
  <si>
    <t>000 2 02 04000 00 0000 151</t>
  </si>
  <si>
    <t>Иные межбюджетные трансферты</t>
  </si>
  <si>
    <t>Прочие межбюджетные трансферты, передаваемые бюджетам</t>
  </si>
  <si>
    <t xml:space="preserve">Прочие межбюджетные трансферты, передаваемые бюджетам поселений </t>
  </si>
  <si>
    <t xml:space="preserve"> ВСЕГО  ДОХОДОВ</t>
  </si>
  <si>
    <t>ВСЕГО РАСХОДОВ</t>
  </si>
  <si>
    <t>Дефицит (-), профицит (+)</t>
  </si>
  <si>
    <t xml:space="preserve">Руководитель финансового органа </t>
  </si>
  <si>
    <t>182 1 09 04053 10 3000 110</t>
  </si>
  <si>
    <t>182 1 09 04053 10 4000 110</t>
  </si>
  <si>
    <t>Маточкина И.А.</t>
  </si>
  <si>
    <t>Земельный налог</t>
  </si>
  <si>
    <t>161 1 16 33050 10 6000 140</t>
  </si>
  <si>
    <t>182 1 05 03010 01 2000 110</t>
  </si>
  <si>
    <t>182 1 05 03020 01 1000 110</t>
  </si>
  <si>
    <t>182 1 05 03020 01 2000 110</t>
  </si>
  <si>
    <t>182 1 05 03020 01 3000 110</t>
  </si>
  <si>
    <t>из них субсидии работникам культуры</t>
  </si>
  <si>
    <t>183 1 01 02020 01 1000 110</t>
  </si>
  <si>
    <t>Денежные взыскания (штрафы) за нарушение законодательства РФ</t>
  </si>
  <si>
    <t>182 1 05 03010 01 3000 110</t>
  </si>
  <si>
    <t xml:space="preserve">Дотации бюджетам поселений на выравнивание уровня бюджетной обеспеченности  из райнного бюджета </t>
  </si>
  <si>
    <t>Прочие неналоговые доходы бюджетов поселений</t>
  </si>
  <si>
    <t>250 1 17 05050 10 0000 180</t>
  </si>
  <si>
    <t>030 2 02 04999 00 0000 151</t>
  </si>
  <si>
    <t>030 2 02 04999 10 0000 151</t>
  </si>
  <si>
    <t>народные инициативы</t>
  </si>
  <si>
    <t>250 1 16 90050 10 0000 140</t>
  </si>
  <si>
    <t>Прочиепоступления от денежных взысканий (штрафов) и иных сумм в возмещении ущерба, зачисляемые в бюджеты поселений</t>
  </si>
  <si>
    <t xml:space="preserve">                                                                                     Приложение № 2</t>
  </si>
  <si>
    <t xml:space="preserve">                                                                  к решению Думы</t>
  </si>
  <si>
    <t xml:space="preserve">                                       Наименование </t>
  </si>
  <si>
    <t>сумма, руб.</t>
  </si>
  <si>
    <t>Доходы от уплаты акцизов  на  дизельное  топливо,</t>
  </si>
  <si>
    <t>Доходы от уплаты акцизов  на  моторного  масла,</t>
  </si>
  <si>
    <t>Доходы от уплаты акцизов  на  автомобильный бензин,</t>
  </si>
  <si>
    <t>Доходы от уплаты акцизов</t>
  </si>
  <si>
    <t>(подпись)</t>
  </si>
  <si>
    <t>_________________</t>
  </si>
  <si>
    <t>000 1 01 01000 00 0000 000</t>
  </si>
  <si>
    <t>000 1 01 02000 01 0000 110</t>
  </si>
  <si>
    <t>000 1 01 02020 01 0000 110</t>
  </si>
  <si>
    <t>000 1 01 02010 01 1000 110</t>
  </si>
  <si>
    <t>000 1 03 02000 00 0000 110</t>
  </si>
  <si>
    <t>000 1 03 02230 01 0000 110</t>
  </si>
  <si>
    <t>000 1 03 02240 01 0000 110</t>
  </si>
  <si>
    <t>000 1 03 02250 01 0000 110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</si>
  <si>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</si>
  <si>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</si>
  <si>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</si>
  <si>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</si>
  <si>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</si>
  <si>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</si>
  <si>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000 1 06 01030 10 3000 110</t>
  </si>
  <si>
    <t>000 1 06 06000 00 0000 110</t>
  </si>
  <si>
    <t>000 1 11 05000 00 0000 120</t>
  </si>
  <si>
    <t>000 2 02 01001 10 0000 151</t>
  </si>
  <si>
    <t>Прогнозируемые доходы бюджета муниципального образования "Гаханское" на 2016 год</t>
  </si>
  <si>
    <t>000 1 06 06033 10 0000 110</t>
  </si>
  <si>
    <t>000 1 06 06043 10 0000 110</t>
  </si>
  <si>
    <t>Земельный налог с организаций, обладающих земельным участком, расположенным в границах сельских поселений</t>
  </si>
  <si>
    <t>000 1 06 06033 10 1000 110</t>
  </si>
  <si>
    <t>000 1 06 06043 10 1000 110</t>
  </si>
  <si>
    <t>Земельны налог с физических лиц, обладающих земельным участком, расположенным в границах сельских поселений</t>
  </si>
  <si>
    <t>"О внеснии изменений в бюджет муниципального образования "Гаханское" на 2016 год"</t>
  </si>
  <si>
    <t>Субсидия на выравнивание обесп.мун.обр.ИО по реализации ими их отдельных расходных обязательств</t>
  </si>
  <si>
    <t xml:space="preserve">                                                                  от 24 октября 2016 года № 54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</si>
</sst>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172" fontId="2" fillId="33" borderId="10" xfId="55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 wrapText="1"/>
    </xf>
    <xf numFmtId="0" fontId="3" fillId="0" borderId="11" xfId="0" applyFont="1" applyFill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90">
      <selection activeCell="A1" sqref="A1:E123"/>
    </sheetView>
  </sheetViews>
  <sheetFormatPr defaultColWidth="9.00390625" defaultRowHeight="12.75"/>
  <cols>
    <col min="1" max="1" width="26.75390625" style="0" customWidth="1"/>
    <col min="2" max="2" width="52.875" style="0" customWidth="1"/>
    <col min="3" max="3" width="15.625" style="0" customWidth="1"/>
    <col min="4" max="4" width="15.625" style="0" hidden="1" customWidth="1"/>
    <col min="5" max="5" width="15.125" style="0" hidden="1" customWidth="1"/>
    <col min="9" max="9" width="11.75390625" style="0" bestFit="1" customWidth="1"/>
  </cols>
  <sheetData>
    <row r="1" spans="2:5" ht="12.75">
      <c r="B1" s="69" t="s">
        <v>125</v>
      </c>
      <c r="C1" s="69"/>
      <c r="D1" s="67"/>
      <c r="E1" s="67"/>
    </row>
    <row r="2" spans="2:5" ht="12.75">
      <c r="B2" s="69" t="s">
        <v>126</v>
      </c>
      <c r="C2" s="69"/>
      <c r="D2" s="67"/>
      <c r="E2" s="67"/>
    </row>
    <row r="3" spans="1:5" ht="12.75">
      <c r="A3" s="69" t="s">
        <v>160</v>
      </c>
      <c r="B3" s="69"/>
      <c r="C3" s="69"/>
      <c r="D3" s="67"/>
      <c r="E3" s="67"/>
    </row>
    <row r="4" spans="2:5" ht="12.75">
      <c r="B4" s="69" t="s">
        <v>162</v>
      </c>
      <c r="C4" s="69"/>
      <c r="D4" s="67"/>
      <c r="E4" s="67"/>
    </row>
    <row r="6" spans="1:5" ht="37.5" customHeight="1">
      <c r="A6" s="68" t="s">
        <v>153</v>
      </c>
      <c r="B6" s="68"/>
      <c r="C6" s="68"/>
      <c r="D6" s="68"/>
      <c r="E6" s="68"/>
    </row>
    <row r="7" spans="1:5" ht="9.75" customHeight="1">
      <c r="A7" s="60"/>
      <c r="B7" s="60"/>
      <c r="C7" s="60"/>
      <c r="D7" s="60"/>
      <c r="E7" s="60"/>
    </row>
    <row r="8" spans="1:5" ht="16.5" customHeight="1">
      <c r="A8" s="61"/>
      <c r="B8" s="61" t="s">
        <v>127</v>
      </c>
      <c r="C8" s="61">
        <v>2016</v>
      </c>
      <c r="D8" s="61">
        <v>2017</v>
      </c>
      <c r="E8" s="61">
        <v>2018</v>
      </c>
    </row>
    <row r="9" spans="1:5" ht="12.75">
      <c r="A9" s="1"/>
      <c r="B9" s="2"/>
      <c r="C9" s="3" t="s">
        <v>128</v>
      </c>
      <c r="D9" s="3" t="s">
        <v>128</v>
      </c>
      <c r="E9" s="4" t="s">
        <v>128</v>
      </c>
    </row>
    <row r="10" spans="1:5" ht="12.75">
      <c r="A10" s="5" t="s">
        <v>0</v>
      </c>
      <c r="B10" s="6" t="s">
        <v>1</v>
      </c>
      <c r="C10" s="7">
        <f>C12</f>
        <v>3050701</v>
      </c>
      <c r="D10" s="7">
        <f>D12</f>
        <v>3368000</v>
      </c>
      <c r="E10" s="7">
        <f>E12</f>
        <v>3378500</v>
      </c>
    </row>
    <row r="11" spans="1:5" ht="12.75">
      <c r="A11" s="8" t="s">
        <v>135</v>
      </c>
      <c r="B11" s="8" t="s">
        <v>2</v>
      </c>
      <c r="C11" s="9"/>
      <c r="D11" s="9"/>
      <c r="E11" s="9"/>
    </row>
    <row r="12" spans="1:5" ht="12.75">
      <c r="A12" s="8" t="s">
        <v>136</v>
      </c>
      <c r="B12" s="10" t="s">
        <v>3</v>
      </c>
      <c r="C12" s="9">
        <f>C18</f>
        <v>3050701</v>
      </c>
      <c r="D12" s="9">
        <f>D18</f>
        <v>3368000</v>
      </c>
      <c r="E12" s="9">
        <f>E18</f>
        <v>3378500</v>
      </c>
    </row>
    <row r="13" spans="1:5" ht="66.75" hidden="1">
      <c r="A13" s="11" t="s">
        <v>4</v>
      </c>
      <c r="B13" s="12" t="s">
        <v>5</v>
      </c>
      <c r="C13" s="9">
        <f>C14+C15+C16+C17</f>
        <v>0</v>
      </c>
      <c r="D13" s="9">
        <f>D14+D15+D16+D17</f>
        <v>0</v>
      </c>
      <c r="E13" s="9">
        <f>E14+E15+E16+E17</f>
        <v>0</v>
      </c>
    </row>
    <row r="14" spans="1:5" ht="12.75" hidden="1">
      <c r="A14" s="8" t="s">
        <v>6</v>
      </c>
      <c r="B14" s="13"/>
      <c r="C14" s="14"/>
      <c r="D14" s="14"/>
      <c r="E14" s="14"/>
    </row>
    <row r="15" spans="1:5" ht="12.75" hidden="1">
      <c r="A15" s="15" t="s">
        <v>7</v>
      </c>
      <c r="B15" s="13"/>
      <c r="C15" s="14"/>
      <c r="D15" s="14"/>
      <c r="E15" s="14"/>
    </row>
    <row r="16" spans="1:5" ht="12.75" hidden="1">
      <c r="A16" s="15" t="s">
        <v>8</v>
      </c>
      <c r="B16" s="13"/>
      <c r="C16" s="14"/>
      <c r="D16" s="14"/>
      <c r="E16" s="14"/>
    </row>
    <row r="17" spans="1:5" ht="12.75" hidden="1">
      <c r="A17" s="15" t="s">
        <v>9</v>
      </c>
      <c r="B17" s="13"/>
      <c r="C17" s="14"/>
      <c r="D17" s="14"/>
      <c r="E17" s="14"/>
    </row>
    <row r="18" spans="1:5" ht="91.5" customHeight="1">
      <c r="A18" s="11" t="s">
        <v>137</v>
      </c>
      <c r="B18" s="16" t="s">
        <v>10</v>
      </c>
      <c r="C18" s="9">
        <f>C19+C21+C22+C23</f>
        <v>3050701</v>
      </c>
      <c r="D18" s="9">
        <f>D19+D21+D22+D23</f>
        <v>3368000</v>
      </c>
      <c r="E18" s="9">
        <f>E19+E21+E22+E23</f>
        <v>3378500</v>
      </c>
    </row>
    <row r="19" spans="1:5" ht="12.75">
      <c r="A19" s="8" t="s">
        <v>138</v>
      </c>
      <c r="B19" s="17"/>
      <c r="C19" s="14">
        <v>3050701</v>
      </c>
      <c r="D19" s="14">
        <v>3368000</v>
      </c>
      <c r="E19" s="14">
        <v>3378500</v>
      </c>
    </row>
    <row r="20" spans="1:5" ht="12.75" hidden="1">
      <c r="A20" s="8" t="s">
        <v>114</v>
      </c>
      <c r="B20" s="17"/>
      <c r="C20" s="14"/>
      <c r="D20" s="14"/>
      <c r="E20" s="14"/>
    </row>
    <row r="21" spans="1:5" ht="12.75" hidden="1">
      <c r="A21" s="8" t="s">
        <v>11</v>
      </c>
      <c r="B21" s="17"/>
      <c r="C21" s="14"/>
      <c r="D21" s="14"/>
      <c r="E21" s="14"/>
    </row>
    <row r="22" spans="1:5" ht="12.75" hidden="1">
      <c r="A22" s="8" t="s">
        <v>12</v>
      </c>
      <c r="B22" s="17"/>
      <c r="C22" s="14"/>
      <c r="D22" s="14"/>
      <c r="E22" s="14"/>
    </row>
    <row r="23" spans="1:5" ht="12.75" hidden="1">
      <c r="A23" s="8" t="s">
        <v>13</v>
      </c>
      <c r="B23" s="17"/>
      <c r="C23" s="14">
        <v>0</v>
      </c>
      <c r="D23" s="14">
        <v>0</v>
      </c>
      <c r="E23" s="14">
        <v>0</v>
      </c>
    </row>
    <row r="24" spans="1:5" ht="38.25" hidden="1">
      <c r="A24" s="8" t="s">
        <v>14</v>
      </c>
      <c r="B24" s="12" t="s">
        <v>15</v>
      </c>
      <c r="C24" s="9">
        <f>C25+C26+C27+C28</f>
        <v>0</v>
      </c>
      <c r="D24" s="9">
        <f>D25+D26+D27+D28</f>
        <v>0</v>
      </c>
      <c r="E24" s="9">
        <f>E25+E26+E27+E28</f>
        <v>0</v>
      </c>
    </row>
    <row r="25" spans="1:5" ht="12.75" hidden="1">
      <c r="A25" s="8" t="s">
        <v>16</v>
      </c>
      <c r="B25" s="12"/>
      <c r="C25" s="14"/>
      <c r="D25" s="14"/>
      <c r="E25" s="14"/>
    </row>
    <row r="26" spans="1:5" ht="12.75" hidden="1">
      <c r="A26" s="8" t="s">
        <v>17</v>
      </c>
      <c r="B26" s="12"/>
      <c r="C26" s="14"/>
      <c r="D26" s="14"/>
      <c r="E26" s="14"/>
    </row>
    <row r="27" spans="1:5" ht="12.75" hidden="1">
      <c r="A27" s="8" t="s">
        <v>18</v>
      </c>
      <c r="B27" s="12"/>
      <c r="C27" s="14"/>
      <c r="D27" s="14"/>
      <c r="E27" s="14"/>
    </row>
    <row r="28" spans="1:5" ht="12.75" hidden="1">
      <c r="A28" s="8" t="s">
        <v>19</v>
      </c>
      <c r="B28" s="12"/>
      <c r="C28" s="14"/>
      <c r="D28" s="14"/>
      <c r="E28" s="14"/>
    </row>
    <row r="29" spans="1:5" ht="13.5">
      <c r="A29" s="55" t="s">
        <v>139</v>
      </c>
      <c r="B29" s="62" t="s">
        <v>132</v>
      </c>
      <c r="C29" s="51">
        <f>C33+C32+C31+C30</f>
        <v>1109100</v>
      </c>
      <c r="D29" s="51">
        <f>D33+D32+D31+D30</f>
        <v>597000</v>
      </c>
      <c r="E29" s="51">
        <f>E33+E32+E31+E30</f>
        <v>597000</v>
      </c>
    </row>
    <row r="30" spans="1:5" ht="15" customHeight="1">
      <c r="A30" s="8" t="s">
        <v>140</v>
      </c>
      <c r="B30" s="63" t="s">
        <v>129</v>
      </c>
      <c r="C30" s="14">
        <v>369600</v>
      </c>
      <c r="D30" s="14">
        <v>182000</v>
      </c>
      <c r="E30" s="14">
        <v>182000</v>
      </c>
    </row>
    <row r="31" spans="1:5" ht="12.75">
      <c r="A31" s="8" t="s">
        <v>141</v>
      </c>
      <c r="B31" s="63" t="s">
        <v>130</v>
      </c>
      <c r="C31" s="14">
        <v>7200</v>
      </c>
      <c r="D31" s="14">
        <v>5000</v>
      </c>
      <c r="E31" s="14">
        <v>5000</v>
      </c>
    </row>
    <row r="32" spans="1:5" ht="12.75">
      <c r="A32" s="8" t="s">
        <v>142</v>
      </c>
      <c r="B32" s="63" t="s">
        <v>131</v>
      </c>
      <c r="C32" s="14">
        <v>732300</v>
      </c>
      <c r="D32" s="14">
        <v>410000</v>
      </c>
      <c r="E32" s="14">
        <v>410000</v>
      </c>
    </row>
    <row r="33" spans="1:5" ht="12.75" hidden="1">
      <c r="A33" s="8"/>
      <c r="B33" s="63"/>
      <c r="C33" s="14"/>
      <c r="D33" s="14"/>
      <c r="E33" s="14"/>
    </row>
    <row r="34" spans="1:5" ht="13.5">
      <c r="A34" s="55" t="s">
        <v>143</v>
      </c>
      <c r="B34" s="56" t="s">
        <v>107</v>
      </c>
      <c r="C34" s="7">
        <f>C35+C36+C38+C39</f>
        <v>10000</v>
      </c>
      <c r="D34" s="7">
        <f>D35+D36+D38+D39</f>
        <v>10000</v>
      </c>
      <c r="E34" s="7">
        <f>E35+E36+E38+E39</f>
        <v>10000</v>
      </c>
    </row>
    <row r="35" spans="1:5" ht="12.75">
      <c r="A35" s="15" t="s">
        <v>143</v>
      </c>
      <c r="B35" s="18"/>
      <c r="C35" s="14">
        <v>10000</v>
      </c>
      <c r="D35" s="14">
        <v>10000</v>
      </c>
      <c r="E35" s="14">
        <v>10000</v>
      </c>
    </row>
    <row r="36" spans="1:5" ht="15.75" customHeight="1" hidden="1">
      <c r="A36" s="15" t="s">
        <v>109</v>
      </c>
      <c r="B36" s="18"/>
      <c r="C36" s="14"/>
      <c r="D36" s="14"/>
      <c r="E36" s="14"/>
    </row>
    <row r="37" spans="1:5" ht="15.75" customHeight="1" hidden="1">
      <c r="A37" s="15" t="s">
        <v>116</v>
      </c>
      <c r="B37" s="18"/>
      <c r="C37" s="14"/>
      <c r="D37" s="14"/>
      <c r="E37" s="14"/>
    </row>
    <row r="38" spans="1:5" ht="16.5" customHeight="1" hidden="1">
      <c r="A38" s="15" t="s">
        <v>110</v>
      </c>
      <c r="B38" s="18"/>
      <c r="C38" s="14"/>
      <c r="D38" s="14"/>
      <c r="E38" s="14"/>
    </row>
    <row r="39" spans="1:5" ht="12.75" hidden="1">
      <c r="A39" s="15" t="s">
        <v>111</v>
      </c>
      <c r="B39" s="18"/>
      <c r="C39" s="14"/>
      <c r="D39" s="14"/>
      <c r="E39" s="14"/>
    </row>
    <row r="40" spans="1:5" ht="12.75" hidden="1">
      <c r="A40" s="15" t="s">
        <v>112</v>
      </c>
      <c r="B40" s="18"/>
      <c r="C40" s="14"/>
      <c r="D40" s="14"/>
      <c r="E40" s="14"/>
    </row>
    <row r="41" spans="1:5" ht="13.5">
      <c r="A41" s="19" t="s">
        <v>144</v>
      </c>
      <c r="B41" s="20" t="s">
        <v>20</v>
      </c>
      <c r="C41" s="7">
        <f>C42+C47</f>
        <v>228000</v>
      </c>
      <c r="D41" s="7">
        <f>D42+D47</f>
        <v>230000</v>
      </c>
      <c r="E41" s="7">
        <f>E42+E47</f>
        <v>230000</v>
      </c>
    </row>
    <row r="42" spans="1:5" ht="12.75">
      <c r="A42" s="21" t="s">
        <v>145</v>
      </c>
      <c r="B42" s="22" t="s">
        <v>21</v>
      </c>
      <c r="C42" s="9">
        <f>C43</f>
        <v>48000</v>
      </c>
      <c r="D42" s="9">
        <f>D43</f>
        <v>50000</v>
      </c>
      <c r="E42" s="9">
        <f>E43</f>
        <v>50000</v>
      </c>
    </row>
    <row r="43" spans="1:5" ht="38.25">
      <c r="A43" s="23" t="s">
        <v>146</v>
      </c>
      <c r="B43" s="24" t="s">
        <v>22</v>
      </c>
      <c r="C43" s="9">
        <f>SUM(C44:C46)</f>
        <v>48000</v>
      </c>
      <c r="D43" s="9">
        <f>SUM(D44:D46)</f>
        <v>50000</v>
      </c>
      <c r="E43" s="9">
        <f>SUM(E44:E46)</f>
        <v>50000</v>
      </c>
    </row>
    <row r="44" spans="1:5" ht="12.75">
      <c r="A44" s="8" t="s">
        <v>147</v>
      </c>
      <c r="B44" s="25"/>
      <c r="C44" s="14">
        <v>48000</v>
      </c>
      <c r="D44" s="14">
        <v>50000</v>
      </c>
      <c r="E44" s="14">
        <v>50000</v>
      </c>
    </row>
    <row r="45" spans="1:5" ht="12.75" hidden="1">
      <c r="A45" s="8" t="s">
        <v>148</v>
      </c>
      <c r="B45" s="25"/>
      <c r="C45" s="14">
        <v>0</v>
      </c>
      <c r="D45" s="14">
        <v>0</v>
      </c>
      <c r="E45" s="14">
        <v>0</v>
      </c>
    </row>
    <row r="46" spans="1:5" ht="12.75" hidden="1">
      <c r="A46" s="8" t="s">
        <v>149</v>
      </c>
      <c r="B46" s="25"/>
      <c r="C46" s="14">
        <v>0</v>
      </c>
      <c r="D46" s="14">
        <v>0</v>
      </c>
      <c r="E46" s="14">
        <v>0</v>
      </c>
    </row>
    <row r="47" spans="1:5" ht="12.75">
      <c r="A47" s="26" t="s">
        <v>150</v>
      </c>
      <c r="B47" s="27" t="s">
        <v>23</v>
      </c>
      <c r="C47" s="28">
        <f>C48+C53</f>
        <v>180000</v>
      </c>
      <c r="D47" s="28">
        <f>D48+D53</f>
        <v>180000</v>
      </c>
      <c r="E47" s="28">
        <f>E48+E53</f>
        <v>180000</v>
      </c>
    </row>
    <row r="48" spans="1:5" ht="24" customHeight="1">
      <c r="A48" s="21" t="s">
        <v>154</v>
      </c>
      <c r="B48" s="29" t="s">
        <v>156</v>
      </c>
      <c r="C48" s="9">
        <f>C49+C50+C51</f>
        <v>30000</v>
      </c>
      <c r="D48" s="9">
        <f>D49+D50+D51</f>
        <v>30000</v>
      </c>
      <c r="E48" s="9">
        <f>E49+E50+E51</f>
        <v>30000</v>
      </c>
    </row>
    <row r="49" spans="1:5" ht="12.75">
      <c r="A49" s="8" t="s">
        <v>157</v>
      </c>
      <c r="B49" s="17"/>
      <c r="C49" s="14">
        <v>30000</v>
      </c>
      <c r="D49" s="14">
        <v>30000</v>
      </c>
      <c r="E49" s="14">
        <v>30000</v>
      </c>
    </row>
    <row r="50" spans="1:5" ht="12.75" hidden="1">
      <c r="A50" s="8" t="s">
        <v>24</v>
      </c>
      <c r="B50" s="17"/>
      <c r="C50" s="14"/>
      <c r="D50" s="14"/>
      <c r="E50" s="14"/>
    </row>
    <row r="51" spans="1:5" ht="12.75" hidden="1">
      <c r="A51" s="8" t="s">
        <v>25</v>
      </c>
      <c r="B51" s="17"/>
      <c r="C51" s="9"/>
      <c r="D51" s="9"/>
      <c r="E51" s="9"/>
    </row>
    <row r="52" spans="1:5" ht="12.75" hidden="1">
      <c r="A52" s="8" t="s">
        <v>26</v>
      </c>
      <c r="B52" s="17"/>
      <c r="C52" s="9"/>
      <c r="D52" s="9"/>
      <c r="E52" s="9"/>
    </row>
    <row r="53" spans="1:5" ht="27.75" customHeight="1">
      <c r="A53" s="21" t="s">
        <v>155</v>
      </c>
      <c r="B53" s="29" t="s">
        <v>159</v>
      </c>
      <c r="C53" s="9">
        <f>C54+C55+C56</f>
        <v>150000</v>
      </c>
      <c r="D53" s="9">
        <f>D54+D55+D56</f>
        <v>150000</v>
      </c>
      <c r="E53" s="9">
        <f>E54+E55+E56</f>
        <v>150000</v>
      </c>
    </row>
    <row r="54" spans="1:5" ht="12.75">
      <c r="A54" s="8" t="s">
        <v>158</v>
      </c>
      <c r="B54" s="17"/>
      <c r="C54" s="14">
        <v>150000</v>
      </c>
      <c r="D54" s="14">
        <v>150000</v>
      </c>
      <c r="E54" s="14">
        <v>150000</v>
      </c>
    </row>
    <row r="55" spans="1:5" ht="12.75">
      <c r="A55" s="8" t="s">
        <v>27</v>
      </c>
      <c r="B55" s="17"/>
      <c r="C55" s="14"/>
      <c r="D55" s="14"/>
      <c r="E55" s="14"/>
    </row>
    <row r="56" spans="1:5" ht="12.75">
      <c r="A56" s="8" t="s">
        <v>28</v>
      </c>
      <c r="B56" s="17"/>
      <c r="C56" s="14"/>
      <c r="D56" s="14"/>
      <c r="E56" s="14"/>
    </row>
    <row r="57" spans="1:5" ht="25.5" hidden="1">
      <c r="A57" s="19" t="s">
        <v>29</v>
      </c>
      <c r="B57" s="31" t="s">
        <v>30</v>
      </c>
      <c r="C57" s="7">
        <f>C58</f>
        <v>0</v>
      </c>
      <c r="D57" s="7">
        <f>D58</f>
        <v>0</v>
      </c>
      <c r="E57" s="7">
        <f>E58</f>
        <v>0</v>
      </c>
    </row>
    <row r="58" spans="1:5" ht="25.5" hidden="1">
      <c r="A58" s="21" t="s">
        <v>31</v>
      </c>
      <c r="B58" s="32" t="s">
        <v>32</v>
      </c>
      <c r="C58" s="9">
        <f>C59+C60+C61+C62</f>
        <v>0</v>
      </c>
      <c r="D58" s="9">
        <f>D59+D60+D61+D62</f>
        <v>0</v>
      </c>
      <c r="E58" s="9">
        <f>E59+E60+E61+E62</f>
        <v>0</v>
      </c>
    </row>
    <row r="59" spans="1:5" ht="25.5" hidden="1">
      <c r="A59" s="8" t="s">
        <v>33</v>
      </c>
      <c r="B59" s="33" t="s">
        <v>32</v>
      </c>
      <c r="C59" s="14"/>
      <c r="D59" s="14"/>
      <c r="E59" s="14"/>
    </row>
    <row r="60" spans="1:5" ht="12.75" hidden="1">
      <c r="A60" s="8" t="s">
        <v>34</v>
      </c>
      <c r="B60" s="33"/>
      <c r="C60" s="14"/>
      <c r="D60" s="14"/>
      <c r="E60" s="14"/>
    </row>
    <row r="61" spans="1:5" ht="12.75" hidden="1">
      <c r="A61" s="8" t="s">
        <v>104</v>
      </c>
      <c r="B61" s="33"/>
      <c r="C61" s="14"/>
      <c r="D61" s="14"/>
      <c r="E61" s="14"/>
    </row>
    <row r="62" spans="1:5" ht="12.75" hidden="1">
      <c r="A62" s="8" t="s">
        <v>105</v>
      </c>
      <c r="B62" s="33"/>
      <c r="C62" s="14"/>
      <c r="D62" s="14"/>
      <c r="E62" s="14"/>
    </row>
    <row r="63" spans="1:5" ht="25.5" hidden="1">
      <c r="A63" s="19" t="s">
        <v>35</v>
      </c>
      <c r="B63" s="34" t="s">
        <v>36</v>
      </c>
      <c r="C63" s="7">
        <f>C64</f>
        <v>0</v>
      </c>
      <c r="D63" s="7">
        <f>D64</f>
        <v>0</v>
      </c>
      <c r="E63" s="7">
        <f>E64</f>
        <v>0</v>
      </c>
    </row>
    <row r="64" spans="1:5" ht="63.75" hidden="1">
      <c r="A64" s="21" t="s">
        <v>151</v>
      </c>
      <c r="B64" s="29" t="s">
        <v>37</v>
      </c>
      <c r="C64" s="9"/>
      <c r="D64" s="9"/>
      <c r="E64" s="9"/>
    </row>
    <row r="65" spans="1:5" ht="12.75" hidden="1">
      <c r="A65" s="19" t="s">
        <v>38</v>
      </c>
      <c r="B65" s="34"/>
      <c r="C65" s="7"/>
      <c r="D65" s="7"/>
      <c r="E65" s="7"/>
    </row>
    <row r="66" spans="1:5" ht="51" hidden="1">
      <c r="A66" s="21" t="s">
        <v>39</v>
      </c>
      <c r="B66" s="29" t="s">
        <v>40</v>
      </c>
      <c r="C66" s="9">
        <f>C67</f>
        <v>0</v>
      </c>
      <c r="D66" s="9">
        <f>D67</f>
        <v>0</v>
      </c>
      <c r="E66" s="9">
        <f>E67</f>
        <v>0</v>
      </c>
    </row>
    <row r="67" spans="1:5" ht="38.25" hidden="1">
      <c r="A67" s="8" t="s">
        <v>41</v>
      </c>
      <c r="B67" s="17" t="s">
        <v>42</v>
      </c>
      <c r="C67" s="9"/>
      <c r="D67" s="9"/>
      <c r="E67" s="9"/>
    </row>
    <row r="68" spans="1:5" ht="51">
      <c r="A68" s="21" t="s">
        <v>43</v>
      </c>
      <c r="B68" s="29" t="s">
        <v>44</v>
      </c>
      <c r="C68" s="9">
        <f>C69</f>
        <v>10000</v>
      </c>
      <c r="D68" s="9">
        <f>D69</f>
        <v>0</v>
      </c>
      <c r="E68" s="9">
        <f>E69</f>
        <v>0</v>
      </c>
    </row>
    <row r="69" spans="1:5" ht="51">
      <c r="A69" s="8" t="s">
        <v>45</v>
      </c>
      <c r="B69" s="17" t="s">
        <v>46</v>
      </c>
      <c r="C69" s="9">
        <v>10000</v>
      </c>
      <c r="D69" s="9"/>
      <c r="E69" s="9"/>
    </row>
    <row r="70" spans="1:5" ht="12.75" hidden="1">
      <c r="A70" s="35" t="s">
        <v>47</v>
      </c>
      <c r="B70" s="36" t="s">
        <v>48</v>
      </c>
      <c r="C70" s="37">
        <f aca="true" t="shared" si="0" ref="C70:E71">C71</f>
        <v>0</v>
      </c>
      <c r="D70" s="37">
        <f t="shared" si="0"/>
        <v>0</v>
      </c>
      <c r="E70" s="37">
        <f t="shared" si="0"/>
        <v>0</v>
      </c>
    </row>
    <row r="71" spans="1:5" ht="25.5" hidden="1">
      <c r="A71" s="26" t="s">
        <v>49</v>
      </c>
      <c r="B71" s="32" t="s">
        <v>50</v>
      </c>
      <c r="C71" s="28">
        <f t="shared" si="0"/>
        <v>0</v>
      </c>
      <c r="D71" s="28">
        <f t="shared" si="0"/>
        <v>0</v>
      </c>
      <c r="E71" s="28">
        <f t="shared" si="0"/>
        <v>0</v>
      </c>
    </row>
    <row r="72" spans="1:5" ht="38.25" hidden="1">
      <c r="A72" s="8" t="s">
        <v>51</v>
      </c>
      <c r="B72" s="17" t="s">
        <v>52</v>
      </c>
      <c r="C72" s="9"/>
      <c r="D72" s="9"/>
      <c r="E72" s="9"/>
    </row>
    <row r="73" spans="1:5" ht="25.5" hidden="1">
      <c r="A73" s="19" t="s">
        <v>53</v>
      </c>
      <c r="B73" s="34" t="s">
        <v>54</v>
      </c>
      <c r="C73" s="7">
        <f>C74+C76</f>
        <v>0</v>
      </c>
      <c r="D73" s="7">
        <f>D74+D76</f>
        <v>0</v>
      </c>
      <c r="E73" s="7">
        <f>E74+E76</f>
        <v>0</v>
      </c>
    </row>
    <row r="74" spans="1:5" ht="48.75" customHeight="1" hidden="1">
      <c r="A74" s="21" t="s">
        <v>55</v>
      </c>
      <c r="B74" s="29" t="s">
        <v>56</v>
      </c>
      <c r="C74" s="9">
        <f>C75</f>
        <v>0</v>
      </c>
      <c r="D74" s="9">
        <f>D75</f>
        <v>0</v>
      </c>
      <c r="E74" s="9">
        <f>E75</f>
        <v>0</v>
      </c>
    </row>
    <row r="75" spans="1:5" ht="54.75" customHeight="1" hidden="1">
      <c r="A75" s="8" t="s">
        <v>57</v>
      </c>
      <c r="B75" s="17" t="s">
        <v>56</v>
      </c>
      <c r="C75" s="9"/>
      <c r="D75" s="9"/>
      <c r="E75" s="9"/>
    </row>
    <row r="76" spans="1:5" ht="38.25" hidden="1">
      <c r="A76" s="23" t="s">
        <v>58</v>
      </c>
      <c r="B76" s="24" t="s">
        <v>59</v>
      </c>
      <c r="C76" s="38"/>
      <c r="D76" s="38"/>
      <c r="E76" s="38"/>
    </row>
    <row r="77" spans="1:5" ht="30.75" customHeight="1" hidden="1">
      <c r="A77" s="5" t="s">
        <v>108</v>
      </c>
      <c r="B77" s="58" t="s">
        <v>115</v>
      </c>
      <c r="C77" s="7"/>
      <c r="D77" s="7"/>
      <c r="E77" s="7"/>
    </row>
    <row r="78" spans="1:5" ht="14.25" hidden="1">
      <c r="A78" s="19" t="s">
        <v>60</v>
      </c>
      <c r="B78" s="40" t="s">
        <v>61</v>
      </c>
      <c r="C78" s="7">
        <f>C79+C81</f>
        <v>0</v>
      </c>
      <c r="D78" s="7">
        <f>D79+D81</f>
        <v>0</v>
      </c>
      <c r="E78" s="7">
        <f>E79+E81</f>
        <v>0</v>
      </c>
    </row>
    <row r="79" spans="1:5" ht="12.75" hidden="1">
      <c r="A79" s="21" t="s">
        <v>62</v>
      </c>
      <c r="B79" s="29" t="s">
        <v>63</v>
      </c>
      <c r="C79" s="9">
        <f>C80</f>
        <v>0</v>
      </c>
      <c r="D79" s="9">
        <f>D80</f>
        <v>0</v>
      </c>
      <c r="E79" s="9">
        <f>E80</f>
        <v>0</v>
      </c>
    </row>
    <row r="80" spans="1:5" ht="25.5" hidden="1">
      <c r="A80" s="8" t="s">
        <v>64</v>
      </c>
      <c r="B80" s="17" t="s">
        <v>65</v>
      </c>
      <c r="C80" s="9"/>
      <c r="D80" s="9"/>
      <c r="E80" s="9"/>
    </row>
    <row r="81" spans="1:5" ht="12.75" hidden="1">
      <c r="A81" s="21" t="s">
        <v>66</v>
      </c>
      <c r="B81" s="29" t="s">
        <v>61</v>
      </c>
      <c r="C81" s="9">
        <f>C82</f>
        <v>0</v>
      </c>
      <c r="D81" s="9">
        <f>D82</f>
        <v>0</v>
      </c>
      <c r="E81" s="9">
        <f>E82</f>
        <v>0</v>
      </c>
    </row>
    <row r="82" spans="1:5" ht="12.75" hidden="1">
      <c r="A82" s="8" t="s">
        <v>67</v>
      </c>
      <c r="B82" s="17" t="s">
        <v>68</v>
      </c>
      <c r="C82" s="9"/>
      <c r="D82" s="9"/>
      <c r="E82" s="9"/>
    </row>
    <row r="83" spans="1:5" ht="41.25" customHeight="1" hidden="1">
      <c r="A83" s="8" t="s">
        <v>123</v>
      </c>
      <c r="B83" s="17" t="s">
        <v>124</v>
      </c>
      <c r="C83" s="9"/>
      <c r="D83" s="9">
        <v>26300</v>
      </c>
      <c r="E83" s="9">
        <v>26300</v>
      </c>
    </row>
    <row r="84" spans="1:5" ht="12.75" hidden="1">
      <c r="A84" s="59" t="s">
        <v>119</v>
      </c>
      <c r="B84" s="15" t="s">
        <v>118</v>
      </c>
      <c r="C84" s="9"/>
      <c r="D84" s="9">
        <v>25646.56</v>
      </c>
      <c r="E84" s="9">
        <v>25646.56</v>
      </c>
    </row>
    <row r="85" spans="1:5" ht="12.75">
      <c r="A85" s="19"/>
      <c r="B85" s="36" t="s">
        <v>69</v>
      </c>
      <c r="C85" s="7">
        <f>C12+C29+C41+C63+C34+C68</f>
        <v>4407801</v>
      </c>
      <c r="D85" s="7">
        <f>D12+D29+D41+D63+D34</f>
        <v>4205000</v>
      </c>
      <c r="E85" s="7">
        <f>E12+E29+E41+E63+E34</f>
        <v>4215500</v>
      </c>
    </row>
    <row r="86" spans="1:5" ht="12.75">
      <c r="A86" s="41" t="s">
        <v>70</v>
      </c>
      <c r="B86" s="42" t="s">
        <v>71</v>
      </c>
      <c r="C86" s="3">
        <f>C88</f>
        <v>2609800</v>
      </c>
      <c r="D86" s="3">
        <f>D88</f>
        <v>0</v>
      </c>
      <c r="E86" s="3">
        <f>E88</f>
        <v>0</v>
      </c>
    </row>
    <row r="87" spans="1:5" ht="12.75" hidden="1">
      <c r="A87" s="39"/>
      <c r="B87" s="24"/>
      <c r="C87" s="9"/>
      <c r="D87" s="9"/>
      <c r="E87" s="9"/>
    </row>
    <row r="88" spans="1:5" ht="25.5">
      <c r="A88" s="15" t="s">
        <v>72</v>
      </c>
      <c r="B88" s="32" t="s">
        <v>73</v>
      </c>
      <c r="C88" s="9">
        <f>C89+C95+C107+C112</f>
        <v>2609800</v>
      </c>
      <c r="D88" s="9">
        <f>D89+D95+D107+D112</f>
        <v>0</v>
      </c>
      <c r="E88" s="9">
        <f>E89+E95+E107+E112</f>
        <v>0</v>
      </c>
    </row>
    <row r="89" spans="1:5" ht="12.75">
      <c r="A89" s="11" t="s">
        <v>74</v>
      </c>
      <c r="B89" s="32" t="s">
        <v>75</v>
      </c>
      <c r="C89" s="9">
        <f>C90+C91</f>
        <v>1204700</v>
      </c>
      <c r="D89" s="9">
        <f>D90+D91</f>
        <v>0</v>
      </c>
      <c r="E89" s="9">
        <f>E90+E91</f>
        <v>0</v>
      </c>
    </row>
    <row r="90" spans="1:5" ht="25.5">
      <c r="A90" s="15" t="s">
        <v>152</v>
      </c>
      <c r="B90" s="32" t="s">
        <v>76</v>
      </c>
      <c r="C90" s="9">
        <v>1204700</v>
      </c>
      <c r="D90" s="9">
        <v>0</v>
      </c>
      <c r="E90" s="9">
        <v>0</v>
      </c>
    </row>
    <row r="91" spans="1:5" ht="25.5" hidden="1">
      <c r="A91" s="15" t="s">
        <v>77</v>
      </c>
      <c r="B91" s="32" t="s">
        <v>117</v>
      </c>
      <c r="C91" s="9"/>
      <c r="D91" s="9"/>
      <c r="E91" s="9"/>
    </row>
    <row r="92" spans="1:5" ht="25.5" hidden="1">
      <c r="A92" s="15"/>
      <c r="B92" s="32" t="s">
        <v>78</v>
      </c>
      <c r="C92" s="9"/>
      <c r="D92" s="9"/>
      <c r="E92" s="9"/>
    </row>
    <row r="93" spans="1:5" ht="25.5" hidden="1">
      <c r="A93" s="11" t="s">
        <v>79</v>
      </c>
      <c r="B93" s="32" t="s">
        <v>80</v>
      </c>
      <c r="C93" s="7">
        <f>C94</f>
        <v>0</v>
      </c>
      <c r="D93" s="7">
        <f>D94</f>
        <v>0</v>
      </c>
      <c r="E93" s="7">
        <f>E94</f>
        <v>0</v>
      </c>
    </row>
    <row r="94" spans="1:5" ht="25.5" hidden="1">
      <c r="A94" s="15" t="s">
        <v>81</v>
      </c>
      <c r="B94" s="32" t="s">
        <v>80</v>
      </c>
      <c r="C94" s="9"/>
      <c r="D94" s="9"/>
      <c r="E94" s="9"/>
    </row>
    <row r="95" spans="1:5" ht="25.5">
      <c r="A95" s="43" t="s">
        <v>82</v>
      </c>
      <c r="B95" s="31" t="s">
        <v>83</v>
      </c>
      <c r="C95" s="7">
        <f>C96</f>
        <v>1334400</v>
      </c>
      <c r="D95" s="7">
        <f>D96</f>
        <v>0</v>
      </c>
      <c r="E95" s="7">
        <f>E96</f>
        <v>0</v>
      </c>
    </row>
    <row r="96" spans="1:5" ht="12.75">
      <c r="A96" s="52" t="s">
        <v>84</v>
      </c>
      <c r="B96" s="32" t="s">
        <v>85</v>
      </c>
      <c r="C96" s="9">
        <f>C100+C105+C106</f>
        <v>1334400</v>
      </c>
      <c r="D96" s="9">
        <f>D100+D105+D106</f>
        <v>0</v>
      </c>
      <c r="E96" s="9">
        <f>E100+E105+E106</f>
        <v>0</v>
      </c>
    </row>
    <row r="97" spans="1:5" ht="12.75">
      <c r="A97" s="44" t="s">
        <v>77</v>
      </c>
      <c r="B97" s="32"/>
      <c r="C97" s="9"/>
      <c r="D97" s="9"/>
      <c r="E97" s="9"/>
    </row>
    <row r="98" spans="1:5" ht="25.5" hidden="1">
      <c r="A98" s="44" t="s">
        <v>84</v>
      </c>
      <c r="B98" s="33" t="s">
        <v>86</v>
      </c>
      <c r="C98" s="9"/>
      <c r="D98" s="9"/>
      <c r="E98" s="9"/>
    </row>
    <row r="99" spans="1:5" ht="12.75" hidden="1">
      <c r="A99" s="44"/>
      <c r="B99" s="33"/>
      <c r="C99" s="9"/>
      <c r="D99" s="9"/>
      <c r="E99" s="9"/>
    </row>
    <row r="100" spans="1:5" ht="12.75" hidden="1">
      <c r="A100" s="44"/>
      <c r="B100" s="33" t="s">
        <v>113</v>
      </c>
      <c r="C100" s="9"/>
      <c r="D100" s="9"/>
      <c r="E100" s="9"/>
    </row>
    <row r="101" spans="1:5" ht="12.75" hidden="1">
      <c r="A101" s="44"/>
      <c r="B101" s="45"/>
      <c r="C101" s="9"/>
      <c r="D101" s="9"/>
      <c r="E101" s="9"/>
    </row>
    <row r="102" spans="1:5" ht="12.75" hidden="1">
      <c r="A102" s="44"/>
      <c r="B102" s="33"/>
      <c r="C102" s="9"/>
      <c r="D102" s="9"/>
      <c r="E102" s="9"/>
    </row>
    <row r="103" spans="1:5" ht="12.75" hidden="1">
      <c r="A103" s="44"/>
      <c r="B103" s="33"/>
      <c r="C103" s="9"/>
      <c r="D103" s="9"/>
      <c r="E103" s="9"/>
    </row>
    <row r="104" spans="1:5" ht="12.75" hidden="1">
      <c r="A104" s="44"/>
      <c r="B104" s="33"/>
      <c r="C104" s="9"/>
      <c r="D104" s="9"/>
      <c r="E104" s="9"/>
    </row>
    <row r="105" spans="1:5" ht="25.5">
      <c r="A105" s="44"/>
      <c r="B105" s="33" t="s">
        <v>161</v>
      </c>
      <c r="C105" s="9">
        <v>700400</v>
      </c>
      <c r="D105" s="9"/>
      <c r="E105" s="9"/>
    </row>
    <row r="106" spans="1:5" ht="12.75">
      <c r="A106" s="44"/>
      <c r="B106" s="33" t="s">
        <v>122</v>
      </c>
      <c r="C106" s="9">
        <v>634000</v>
      </c>
      <c r="D106" s="9"/>
      <c r="E106" s="9"/>
    </row>
    <row r="107" spans="1:5" ht="12.75">
      <c r="A107" s="43" t="s">
        <v>87</v>
      </c>
      <c r="B107" s="31" t="s">
        <v>88</v>
      </c>
      <c r="C107" s="7">
        <f>C108+C110</f>
        <v>70700</v>
      </c>
      <c r="D107" s="7">
        <f>D108+D110</f>
        <v>0</v>
      </c>
      <c r="E107" s="7">
        <f>E108+E110</f>
        <v>0</v>
      </c>
    </row>
    <row r="108" spans="1:5" ht="38.25">
      <c r="A108" s="11" t="s">
        <v>89</v>
      </c>
      <c r="B108" s="32" t="s">
        <v>90</v>
      </c>
      <c r="C108" s="9">
        <f>C109</f>
        <v>70000</v>
      </c>
      <c r="D108" s="9">
        <f>D109</f>
        <v>0</v>
      </c>
      <c r="E108" s="9">
        <f>E109</f>
        <v>0</v>
      </c>
    </row>
    <row r="109" spans="1:5" ht="38.25" customHeight="1">
      <c r="A109" s="15" t="s">
        <v>91</v>
      </c>
      <c r="B109" s="33" t="s">
        <v>92</v>
      </c>
      <c r="C109" s="14">
        <v>70000</v>
      </c>
      <c r="D109" s="14">
        <v>0</v>
      </c>
      <c r="E109" s="14">
        <v>0</v>
      </c>
    </row>
    <row r="110" spans="1:5" ht="27" customHeight="1">
      <c r="A110" s="11" t="s">
        <v>93</v>
      </c>
      <c r="B110" s="32" t="s">
        <v>94</v>
      </c>
      <c r="C110" s="9">
        <f>C111</f>
        <v>700</v>
      </c>
      <c r="D110" s="9">
        <f>D111</f>
        <v>0</v>
      </c>
      <c r="E110" s="9">
        <f>E111</f>
        <v>0</v>
      </c>
    </row>
    <row r="111" spans="1:5" ht="27.75" customHeight="1">
      <c r="A111" s="15" t="s">
        <v>95</v>
      </c>
      <c r="B111" s="32" t="s">
        <v>94</v>
      </c>
      <c r="C111" s="9">
        <v>700</v>
      </c>
      <c r="D111" s="9"/>
      <c r="E111" s="9"/>
    </row>
    <row r="112" spans="1:5" ht="12.75">
      <c r="A112" s="5" t="s">
        <v>96</v>
      </c>
      <c r="B112" s="6" t="s">
        <v>97</v>
      </c>
      <c r="C112" s="7">
        <f aca="true" t="shared" si="1" ref="C112:E113">C113</f>
        <v>0</v>
      </c>
      <c r="D112" s="7">
        <f t="shared" si="1"/>
        <v>0</v>
      </c>
      <c r="E112" s="7">
        <f t="shared" si="1"/>
        <v>0</v>
      </c>
    </row>
    <row r="113" spans="1:5" ht="12.75">
      <c r="A113" s="46" t="s">
        <v>120</v>
      </c>
      <c r="B113" s="47" t="s">
        <v>98</v>
      </c>
      <c r="C113" s="48">
        <f t="shared" si="1"/>
        <v>0</v>
      </c>
      <c r="D113" s="48">
        <f t="shared" si="1"/>
        <v>0</v>
      </c>
      <c r="E113" s="48">
        <f t="shared" si="1"/>
        <v>0</v>
      </c>
    </row>
    <row r="114" spans="1:5" ht="25.5">
      <c r="A114" s="39" t="s">
        <v>121</v>
      </c>
      <c r="B114" s="24" t="s">
        <v>99</v>
      </c>
      <c r="C114" s="9"/>
      <c r="D114" s="9"/>
      <c r="E114" s="9"/>
    </row>
    <row r="115" spans="1:5" ht="12.75">
      <c r="A115" s="39"/>
      <c r="B115" s="24"/>
      <c r="C115" s="9"/>
      <c r="D115" s="9"/>
      <c r="E115" s="9"/>
    </row>
    <row r="116" spans="1:9" ht="12.75">
      <c r="A116" s="49"/>
      <c r="B116" s="42" t="s">
        <v>100</v>
      </c>
      <c r="C116" s="3">
        <f>C85+C86</f>
        <v>7017601</v>
      </c>
      <c r="D116" s="3">
        <f>D85+D86</f>
        <v>4205000</v>
      </c>
      <c r="E116" s="3">
        <f>E85+E86</f>
        <v>4215500</v>
      </c>
      <c r="I116" s="57"/>
    </row>
    <row r="117" spans="1:5" ht="12.75">
      <c r="A117" s="19"/>
      <c r="B117" s="30" t="s">
        <v>101</v>
      </c>
      <c r="C117" s="7">
        <f>-(-C116+C118)</f>
        <v>7841302</v>
      </c>
      <c r="D117" s="7">
        <f>D116+D118</f>
        <v>4520375</v>
      </c>
      <c r="E117" s="7">
        <f>E116+E118</f>
        <v>4531662</v>
      </c>
    </row>
    <row r="118" spans="1:9" ht="12.75">
      <c r="A118" s="19"/>
      <c r="B118" s="50" t="s">
        <v>102</v>
      </c>
      <c r="C118" s="9">
        <v>-823701</v>
      </c>
      <c r="D118" s="9">
        <f>D85*7.5/100</f>
        <v>315375</v>
      </c>
      <c r="E118" s="9">
        <v>316162</v>
      </c>
      <c r="I118" s="57"/>
    </row>
    <row r="122" spans="1:4" ht="25.5">
      <c r="A122" s="53" t="s">
        <v>103</v>
      </c>
      <c r="B122" s="66" t="s">
        <v>134</v>
      </c>
      <c r="C122" s="65" t="s">
        <v>106</v>
      </c>
      <c r="D122" s="64"/>
    </row>
    <row r="123" spans="2:4" ht="12.75">
      <c r="B123" s="54" t="s">
        <v>133</v>
      </c>
      <c r="D123" s="54"/>
    </row>
  </sheetData>
  <sheetProtection/>
  <mergeCells count="5">
    <mergeCell ref="A6:E6"/>
    <mergeCell ref="B1:C1"/>
    <mergeCell ref="A3:C3"/>
    <mergeCell ref="B4:C4"/>
    <mergeCell ref="B2:C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Ruser</cp:lastModifiedBy>
  <cp:lastPrinted>2016-11-14T04:13:32Z</cp:lastPrinted>
  <dcterms:created xsi:type="dcterms:W3CDTF">2012-05-21T03:35:17Z</dcterms:created>
  <dcterms:modified xsi:type="dcterms:W3CDTF">2016-11-14T04:13:35Z</dcterms:modified>
  <cp:category/>
  <cp:version/>
  <cp:contentType/>
  <cp:contentStatus/>
</cp:coreProperties>
</file>